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1" activeTab="0"/>
  </bookViews>
  <sheets>
    <sheet name="обоснование " sheetId="1" r:id="rId1"/>
    <sheet name="Лист3" sheetId="2" r:id="rId2"/>
  </sheets>
  <definedNames>
    <definedName name="_xlnm.Print_Area" localSheetId="0">'обоснование '!$A$1:$M$96</definedName>
  </definedNames>
  <calcPr fullCalcOnLoad="1"/>
</workbook>
</file>

<file path=xl/sharedStrings.xml><?xml version="1.0" encoding="utf-8"?>
<sst xmlns="http://schemas.openxmlformats.org/spreadsheetml/2006/main" count="125" uniqueCount="40">
  <si>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</si>
  <si>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</si>
  <si>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</si>
  <si>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</si>
  <si>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</si>
  <si>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</si>
  <si>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</si>
  <si>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</si>
  <si>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</si>
  <si>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</si>
  <si>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</si>
  <si>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</si>
  <si>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</si>
  <si>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</si>
  <si>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</si>
  <si>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Исполнитель</t>
  </si>
  <si>
    <t>Обоснование начальной (максимальной) цены договора</t>
  </si>
  <si>
    <t>на поставку моющих средств</t>
  </si>
  <si>
    <t>«Средняя общеобразовательная школа№5»</t>
  </si>
  <si>
    <t>Директор</t>
  </si>
  <si>
    <t xml:space="preserve">                                             С.Н. Дюльдина</t>
  </si>
  <si>
    <t>О.Ю. Валиахметова</t>
  </si>
  <si>
    <t>2-66-96</t>
  </si>
  <si>
    <t>ООО "Юграспецстрой"</t>
  </si>
  <si>
    <t>Индивидуальный предприниматель Воронов Павел Николаевич</t>
  </si>
  <si>
    <t>Индивидуальный предприниматель Беликов Сергей Васильевич</t>
  </si>
  <si>
    <t xml:space="preserve">Коммерческое предложение от 25.12.2013 г. </t>
  </si>
  <si>
    <t xml:space="preserve"> Начальная  максимальная цена договора: 250 492,66 (двести пятьдесят тысяч четыреста девяносто два) рубля 66 копеек</t>
  </si>
  <si>
    <t>Дата составления: 25.12.2013 г</t>
  </si>
  <si>
    <t xml:space="preserve">Способ размещения заказа: запрос котировок на поставку хозяйственных товаров </t>
  </si>
  <si>
    <t>Порошок: Чистящий удаляет ржавчину, мыльный осадок, жир и глубоко въевшуюся грязь, застарелые солевые отложения и известковый налет, неприятный запах, емкостью не менее 400мл.</t>
  </si>
  <si>
    <t xml:space="preserve">Отбеливатель: Кислородосодержащий, дополнительно: оптический отбеливатель, ароматические добавки. Форма выпуска: упаковка не менее 600 грамм. </t>
  </si>
  <si>
    <t>Порошок: Стиральный , форма выпуска: упаковка не менее 400 грамм.</t>
  </si>
  <si>
    <t>Сода: Кальцинированная, объем не менее 400гр.</t>
  </si>
  <si>
    <t>Бумага: Туалетная, однослойная, длина не менее 57 м.</t>
  </si>
  <si>
    <t>Салфетки: Бумажные, однослойные, цвет-белый, размер не менее 24х24см, не менее 100 листов в пачке</t>
  </si>
  <si>
    <t>Очиститель для стекол: Флакон с курком. Состав: спирт изопропиловый, вода, аммиак, пенорегулятор, отдушка. Объем не менее 750 мл.</t>
  </si>
  <si>
    <t>Средство дезинфицирующее: Моющее в таблетках:1 таблетка содержит натриевую соль дихлоризоциануровой кислоты с содержанием не менее 1,5 г (44,2%) активного хлора; пластиковые банки не менее 300 шт.</t>
  </si>
  <si>
    <t>Мыло хозяйственное: Вес не менее 250  г, с содержанием жирных кислот не менее 72 %.</t>
  </si>
  <si>
    <t>Мыло детское: Вес не менее 90 г, с содержанием жирных кислот не менее 72 %.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</si>
</sst>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4" fontId="4" fillId="33" borderId="22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33" borderId="25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" fontId="6" fillId="33" borderId="26" xfId="0" applyNumberFormat="1" applyFont="1" applyFill="1" applyBorder="1" applyAlignment="1">
      <alignment vertical="center" wrapText="1"/>
    </xf>
    <xf numFmtId="4" fontId="6" fillId="33" borderId="27" xfId="0" applyNumberFormat="1" applyFont="1" applyFill="1" applyBorder="1" applyAlignment="1">
      <alignment vertical="center" wrapText="1"/>
    </xf>
    <xf numFmtId="4" fontId="6" fillId="33" borderId="28" xfId="0" applyNumberFormat="1" applyFont="1" applyFill="1" applyBorder="1" applyAlignment="1">
      <alignment vertical="center"/>
    </xf>
    <xf numFmtId="4" fontId="6" fillId="33" borderId="21" xfId="0" applyNumberFormat="1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4" fontId="6" fillId="33" borderId="29" xfId="0" applyNumberFormat="1" applyFont="1" applyFill="1" applyBorder="1" applyAlignment="1">
      <alignment vertical="center"/>
    </xf>
    <xf numFmtId="4" fontId="6" fillId="33" borderId="30" xfId="0" applyNumberFormat="1" applyFont="1" applyFill="1" applyBorder="1" applyAlignment="1">
      <alignment vertical="center"/>
    </xf>
    <xf numFmtId="4" fontId="6" fillId="33" borderId="20" xfId="0" applyNumberFormat="1" applyFont="1" applyFill="1" applyBorder="1" applyAlignment="1">
      <alignment vertical="center"/>
    </xf>
    <xf numFmtId="0" fontId="6" fillId="33" borderId="31" xfId="0" applyFont="1" applyFill="1" applyBorder="1" applyAlignment="1">
      <alignment horizontal="left" vertical="center" wrapText="1"/>
    </xf>
    <xf numFmtId="0" fontId="6" fillId="33" borderId="32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4" fontId="6" fillId="33" borderId="29" xfId="0" applyNumberFormat="1" applyFont="1" applyFill="1" applyBorder="1" applyAlignment="1">
      <alignment vertical="center" wrapText="1"/>
    </xf>
    <xf numFmtId="4" fontId="6" fillId="33" borderId="35" xfId="0" applyNumberFormat="1" applyFont="1" applyFill="1" applyBorder="1" applyAlignment="1">
      <alignment vertical="center" wrapText="1"/>
    </xf>
    <xf numFmtId="4" fontId="6" fillId="33" borderId="35" xfId="0" applyNumberFormat="1" applyFont="1" applyFill="1" applyBorder="1" applyAlignment="1">
      <alignment vertical="center"/>
    </xf>
    <xf numFmtId="0" fontId="6" fillId="33" borderId="33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 wrapText="1"/>
    </xf>
    <xf numFmtId="4" fontId="6" fillId="33" borderId="21" xfId="0" applyNumberFormat="1" applyFont="1" applyFill="1" applyBorder="1" applyAlignment="1">
      <alignment vertical="center" wrapText="1"/>
    </xf>
    <xf numFmtId="4" fontId="6" fillId="33" borderId="30" xfId="0" applyNumberFormat="1" applyFont="1" applyFill="1" applyBorder="1" applyAlignment="1">
      <alignment vertical="center" wrapText="1"/>
    </xf>
    <xf numFmtId="4" fontId="6" fillId="33" borderId="37" xfId="0" applyNumberFormat="1" applyFont="1" applyFill="1" applyBorder="1" applyAlignment="1">
      <alignment vertical="center"/>
    </xf>
    <xf numFmtId="4" fontId="6" fillId="33" borderId="38" xfId="0" applyNumberFormat="1" applyFont="1" applyFill="1" applyBorder="1" applyAlignment="1">
      <alignment vertical="center"/>
    </xf>
    <xf numFmtId="4" fontId="6" fillId="33" borderId="39" xfId="0" applyNumberFormat="1" applyFont="1" applyFill="1" applyBorder="1" applyAlignment="1">
      <alignment vertical="center"/>
    </xf>
    <xf numFmtId="4" fontId="6" fillId="33" borderId="40" xfId="0" applyNumberFormat="1" applyFont="1" applyFill="1" applyBorder="1" applyAlignment="1">
      <alignment vertical="center"/>
    </xf>
    <xf numFmtId="4" fontId="6" fillId="33" borderId="41" xfId="0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center" vertical="center"/>
    </xf>
    <xf numFmtId="4" fontId="6" fillId="33" borderId="22" xfId="0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" fontId="6" fillId="0" borderId="22" xfId="0" applyNumberFormat="1" applyFont="1" applyFill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0" fontId="6" fillId="34" borderId="43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4" fontId="6" fillId="33" borderId="46" xfId="0" applyNumberFormat="1" applyFont="1" applyFill="1" applyBorder="1" applyAlignment="1">
      <alignment vertical="center"/>
    </xf>
    <xf numFmtId="4" fontId="6" fillId="33" borderId="47" xfId="0" applyNumberFormat="1" applyFont="1" applyFill="1" applyBorder="1" applyAlignment="1">
      <alignment vertical="center"/>
    </xf>
    <xf numFmtId="4" fontId="6" fillId="33" borderId="48" xfId="0" applyNumberFormat="1" applyFont="1" applyFill="1" applyBorder="1" applyAlignment="1">
      <alignment vertical="center"/>
    </xf>
    <xf numFmtId="4" fontId="6" fillId="33" borderId="49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vertical="center"/>
    </xf>
    <xf numFmtId="4" fontId="6" fillId="33" borderId="50" xfId="0" applyNumberFormat="1" applyFont="1" applyFill="1" applyBorder="1" applyAlignment="1">
      <alignment vertical="center"/>
    </xf>
    <xf numFmtId="4" fontId="4" fillId="33" borderId="2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left" vertical="center" wrapText="1"/>
    </xf>
    <xf numFmtId="0" fontId="6" fillId="33" borderId="57" xfId="0" applyFont="1" applyFill="1" applyBorder="1" applyAlignment="1">
      <alignment horizontal="left" vertical="center" wrapText="1"/>
    </xf>
    <xf numFmtId="0" fontId="6" fillId="33" borderId="56" xfId="0" applyFont="1" applyFill="1" applyBorder="1" applyAlignment="1">
      <alignment vertical="center" wrapText="1"/>
    </xf>
    <xf numFmtId="0" fontId="6" fillId="33" borderId="57" xfId="0" applyFont="1" applyFill="1" applyBorder="1" applyAlignment="1">
      <alignment vertical="center" wrapText="1"/>
    </xf>
    <xf numFmtId="4" fontId="6" fillId="33" borderId="58" xfId="0" applyNumberFormat="1" applyFont="1" applyFill="1" applyBorder="1" applyAlignment="1">
      <alignment horizontal="center" vertical="center" wrapText="1"/>
    </xf>
    <xf numFmtId="4" fontId="6" fillId="33" borderId="53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50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left" vertical="center" wrapText="1"/>
    </xf>
    <xf numFmtId="0" fontId="6" fillId="33" borderId="58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vertical="center" wrapText="1"/>
    </xf>
    <xf numFmtId="0" fontId="6" fillId="33" borderId="63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33" borderId="64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60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0" fontId="7" fillId="0" borderId="61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3" borderId="5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58" xfId="0" applyNumberFormat="1" applyFont="1" applyFill="1" applyBorder="1" applyAlignment="1">
      <alignment horizontal="center" vertical="center"/>
    </xf>
    <xf numFmtId="0" fontId="6" fillId="33" borderId="53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5" borderId="58" xfId="0" applyNumberFormat="1" applyFont="1" applyFill="1" applyBorder="1" applyAlignment="1">
      <alignment horizontal="center" vertical="center" wrapText="1"/>
    </xf>
    <xf numFmtId="0" fontId="6" fillId="35" borderId="53" xfId="0" applyNumberFormat="1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workbookViewId="0" topLeftCell="A1">
      <selection activeCell="B21" sqref="B21:E21"/>
    </sheetView>
  </sheetViews>
  <sheetFormatPr defaultColWidth="11.57421875" defaultRowHeight="12.75"/>
  <cols>
    <col min="1" max="1" width="17.28125" style="1" customWidth="1"/>
    <col min="2" max="3" width="14.140625" style="1" customWidth="1"/>
    <col min="4" max="4" width="14.421875" style="1" customWidth="1"/>
    <col min="5" max="5" width="15.28125" style="1" customWidth="1"/>
    <col min="6" max="6" width="16.57421875" style="1" customWidth="1"/>
    <col min="7" max="7" width="11.57421875" style="1" hidden="1" customWidth="1"/>
    <col min="8" max="16384" width="11.57421875" style="1" customWidth="1"/>
  </cols>
  <sheetData>
    <row r="1" spans="1:6" ht="12.75">
      <c r="A1" s="85" t="s">
        <v>16</v>
      </c>
      <c r="B1" s="86"/>
      <c r="C1" s="86"/>
      <c r="D1" s="86"/>
      <c r="E1" s="86"/>
      <c r="F1" s="86"/>
    </row>
    <row r="2" spans="1:6" ht="15.75">
      <c r="A2" s="7"/>
      <c r="B2" s="85" t="s">
        <v>17</v>
      </c>
      <c r="C2" s="86"/>
      <c r="D2" s="86"/>
      <c r="E2" s="86"/>
      <c r="F2" s="7"/>
    </row>
    <row r="3" spans="1:6" ht="15.75">
      <c r="A3" s="7"/>
      <c r="B3" s="87" t="s">
        <v>18</v>
      </c>
      <c r="C3" s="87"/>
      <c r="D3" s="88"/>
      <c r="E3" s="88"/>
      <c r="F3" s="7"/>
    </row>
    <row r="4" spans="1:6" s="2" customFormat="1" ht="15" customHeight="1">
      <c r="A4" s="8" t="s">
        <v>29</v>
      </c>
      <c r="B4" s="9"/>
      <c r="C4" s="9"/>
      <c r="D4" s="9"/>
      <c r="E4" s="9"/>
      <c r="F4" s="9"/>
    </row>
    <row r="5" spans="1:8" ht="15">
      <c r="A5" s="10" t="s">
        <v>0</v>
      </c>
      <c r="B5" s="89" t="s">
        <v>1</v>
      </c>
      <c r="C5" s="89"/>
      <c r="D5" s="90"/>
      <c r="E5" s="11" t="s">
        <v>2</v>
      </c>
      <c r="F5" s="12" t="s">
        <v>3</v>
      </c>
      <c r="H5" s="4"/>
    </row>
    <row r="6" spans="1:8" ht="15">
      <c r="A6" s="13"/>
      <c r="B6" s="14">
        <v>1</v>
      </c>
      <c r="C6" s="15">
        <v>2</v>
      </c>
      <c r="D6" s="15">
        <v>3</v>
      </c>
      <c r="E6" s="16" t="s">
        <v>4</v>
      </c>
      <c r="F6" s="17" t="s">
        <v>5</v>
      </c>
      <c r="H6" s="4"/>
    </row>
    <row r="7" spans="1:6" ht="45.75" customHeight="1">
      <c r="A7" s="75" t="s">
        <v>6</v>
      </c>
      <c r="B7" s="91" t="s">
        <v>38</v>
      </c>
      <c r="C7" s="92"/>
      <c r="D7" s="92"/>
      <c r="E7" s="93"/>
      <c r="F7" s="25" t="s">
        <v>7</v>
      </c>
    </row>
    <row r="8" spans="1:6" ht="24">
      <c r="A8" s="34" t="s">
        <v>8</v>
      </c>
      <c r="B8" s="94">
        <v>1800</v>
      </c>
      <c r="C8" s="95"/>
      <c r="D8" s="95"/>
      <c r="E8" s="96"/>
      <c r="F8" s="30" t="s">
        <v>7</v>
      </c>
    </row>
    <row r="9" spans="1:6" ht="15">
      <c r="A9" s="35" t="s">
        <v>10</v>
      </c>
      <c r="B9" s="36">
        <v>16</v>
      </c>
      <c r="C9" s="37">
        <v>17</v>
      </c>
      <c r="D9" s="37">
        <v>17.5</v>
      </c>
      <c r="E9" s="38">
        <f>(B9+C9+D9)/3</f>
        <v>16.833333333333332</v>
      </c>
      <c r="F9" s="27">
        <f>E9</f>
        <v>16.833333333333332</v>
      </c>
    </row>
    <row r="10" spans="1:6" ht="15">
      <c r="A10" s="40" t="s">
        <v>11</v>
      </c>
      <c r="B10" s="41">
        <f>B9*B8</f>
        <v>28800</v>
      </c>
      <c r="C10" s="42">
        <f>C9*$B8</f>
        <v>30600</v>
      </c>
      <c r="D10" s="42">
        <f>D9*$B8</f>
        <v>31500</v>
      </c>
      <c r="E10" s="43">
        <f>(B10+C10+D10)/3</f>
        <v>30300</v>
      </c>
      <c r="F10" s="27">
        <v>30294</v>
      </c>
    </row>
    <row r="11" spans="1:6" ht="86.25" customHeight="1" hidden="1">
      <c r="A11" s="34" t="s">
        <v>6</v>
      </c>
      <c r="B11" s="110"/>
      <c r="C11" s="44"/>
      <c r="D11" s="44"/>
      <c r="E11" s="45"/>
      <c r="F11" s="28" t="s">
        <v>7</v>
      </c>
    </row>
    <row r="12" spans="1:6" ht="24" hidden="1">
      <c r="A12" s="34" t="s">
        <v>8</v>
      </c>
      <c r="B12" s="111"/>
      <c r="C12" s="46"/>
      <c r="D12" s="46"/>
      <c r="E12" s="47"/>
      <c r="F12" s="26" t="s">
        <v>7</v>
      </c>
    </row>
    <row r="13" spans="1:6" ht="16.5" customHeight="1" hidden="1">
      <c r="A13" s="35" t="s">
        <v>9</v>
      </c>
      <c r="B13" s="48"/>
      <c r="C13" s="49"/>
      <c r="D13" s="49"/>
      <c r="E13" s="50"/>
      <c r="F13" s="26" t="s">
        <v>7</v>
      </c>
    </row>
    <row r="14" spans="1:6" ht="15" hidden="1">
      <c r="A14" s="35" t="s">
        <v>10</v>
      </c>
      <c r="B14" s="51"/>
      <c r="C14" s="52"/>
      <c r="D14" s="52"/>
      <c r="E14" s="43"/>
      <c r="F14" s="27">
        <v>27.34</v>
      </c>
    </row>
    <row r="15" spans="1:6" ht="15" hidden="1">
      <c r="A15" s="40" t="s">
        <v>11</v>
      </c>
      <c r="B15" s="41">
        <f>B14*$B12</f>
        <v>0</v>
      </c>
      <c r="C15" s="53">
        <f>C14*$B12</f>
        <v>0</v>
      </c>
      <c r="D15" s="53">
        <f>D14*$B12</f>
        <v>0</v>
      </c>
      <c r="E15" s="43">
        <f>E14*B12</f>
        <v>0</v>
      </c>
      <c r="F15" s="27">
        <v>2761.34</v>
      </c>
    </row>
    <row r="16" spans="1:6" ht="57" customHeight="1" hidden="1">
      <c r="A16" s="35" t="s">
        <v>6</v>
      </c>
      <c r="B16" s="97"/>
      <c r="C16" s="99"/>
      <c r="D16" s="54"/>
      <c r="E16" s="45"/>
      <c r="F16" s="28"/>
    </row>
    <row r="17" spans="1:6" ht="24.75" hidden="1" thickBot="1">
      <c r="A17" s="35" t="s">
        <v>8</v>
      </c>
      <c r="B17" s="98"/>
      <c r="C17" s="100"/>
      <c r="D17" s="55"/>
      <c r="E17" s="47"/>
      <c r="F17" s="26"/>
    </row>
    <row r="18" spans="1:6" ht="16.5" customHeight="1" hidden="1">
      <c r="A18" s="35" t="s">
        <v>9</v>
      </c>
      <c r="B18" s="56"/>
      <c r="C18" s="56"/>
      <c r="D18" s="56"/>
      <c r="E18" s="56"/>
      <c r="F18" s="26"/>
    </row>
    <row r="19" spans="1:6" ht="15" hidden="1">
      <c r="A19" s="35" t="s">
        <v>10</v>
      </c>
      <c r="B19" s="57"/>
      <c r="C19" s="57"/>
      <c r="D19" s="57"/>
      <c r="E19" s="39"/>
      <c r="F19" s="27">
        <v>1.49</v>
      </c>
    </row>
    <row r="20" spans="1:6" ht="15" hidden="1">
      <c r="A20" s="40" t="s">
        <v>11</v>
      </c>
      <c r="B20" s="39">
        <f>B19*$B17</f>
        <v>0</v>
      </c>
      <c r="C20" s="39">
        <f>C19*$B17</f>
        <v>0</v>
      </c>
      <c r="D20" s="39">
        <f>D19*$B17</f>
        <v>0</v>
      </c>
      <c r="E20" s="39">
        <f>E19*B17</f>
        <v>0</v>
      </c>
      <c r="F20" s="27">
        <v>149</v>
      </c>
    </row>
    <row r="21" spans="1:6" ht="39.75" customHeight="1">
      <c r="A21" s="75" t="s">
        <v>6</v>
      </c>
      <c r="B21" s="101" t="s">
        <v>39</v>
      </c>
      <c r="C21" s="102"/>
      <c r="D21" s="102"/>
      <c r="E21" s="103"/>
      <c r="F21" s="31" t="s">
        <v>7</v>
      </c>
    </row>
    <row r="22" spans="1:6" ht="20.25" customHeight="1">
      <c r="A22" s="35" t="s">
        <v>8</v>
      </c>
      <c r="B22" s="104">
        <v>588</v>
      </c>
      <c r="C22" s="105"/>
      <c r="D22" s="105"/>
      <c r="E22" s="106"/>
      <c r="F22" s="32" t="s">
        <v>7</v>
      </c>
    </row>
    <row r="23" spans="1:6" ht="15">
      <c r="A23" s="35" t="s">
        <v>10</v>
      </c>
      <c r="B23" s="51">
        <v>20</v>
      </c>
      <c r="C23" s="58">
        <v>21</v>
      </c>
      <c r="D23" s="52">
        <v>21.5</v>
      </c>
      <c r="E23" s="43">
        <f>(B23+C23+D23)/3</f>
        <v>20.833333333333332</v>
      </c>
      <c r="F23" s="27">
        <f>E23</f>
        <v>20.833333333333332</v>
      </c>
    </row>
    <row r="24" spans="1:6" ht="15">
      <c r="A24" s="40" t="s">
        <v>11</v>
      </c>
      <c r="B24" s="41">
        <f>B23*$B22</f>
        <v>11760</v>
      </c>
      <c r="C24" s="42">
        <f>C23*$B22</f>
        <v>12348</v>
      </c>
      <c r="D24" s="53">
        <f>D23*$B22</f>
        <v>12642</v>
      </c>
      <c r="E24" s="43">
        <f>(B24+C24+D24)/3</f>
        <v>12250</v>
      </c>
      <c r="F24" s="27">
        <v>12456.34</v>
      </c>
    </row>
    <row r="25" spans="1:6" ht="51" customHeight="1">
      <c r="A25" s="75" t="s">
        <v>6</v>
      </c>
      <c r="B25" s="107" t="s">
        <v>30</v>
      </c>
      <c r="C25" s="108"/>
      <c r="D25" s="108"/>
      <c r="E25" s="109"/>
      <c r="F25" s="28" t="s">
        <v>7</v>
      </c>
    </row>
    <row r="26" spans="1:6" ht="24">
      <c r="A26" s="34" t="s">
        <v>8</v>
      </c>
      <c r="B26" s="112">
        <v>100</v>
      </c>
      <c r="C26" s="113"/>
      <c r="D26" s="113"/>
      <c r="E26" s="114"/>
      <c r="F26" s="30" t="s">
        <v>7</v>
      </c>
    </row>
    <row r="27" spans="1:6" ht="15">
      <c r="A27" s="35" t="s">
        <v>10</v>
      </c>
      <c r="B27" s="51">
        <v>60</v>
      </c>
      <c r="C27" s="58">
        <v>61</v>
      </c>
      <c r="D27" s="52">
        <v>61.5</v>
      </c>
      <c r="E27" s="43">
        <f>(B27+C27+D27)/3</f>
        <v>60.833333333333336</v>
      </c>
      <c r="F27" s="27">
        <f>E27</f>
        <v>60.833333333333336</v>
      </c>
    </row>
    <row r="28" spans="1:6" ht="15">
      <c r="A28" s="40" t="s">
        <v>11</v>
      </c>
      <c r="B28" s="41">
        <f>B27*$B26</f>
        <v>6000</v>
      </c>
      <c r="C28" s="42">
        <f>C27*$B26</f>
        <v>6100</v>
      </c>
      <c r="D28" s="53">
        <f>D27*$B26</f>
        <v>6150</v>
      </c>
      <c r="E28" s="43">
        <f>(B28+C28+D28)/3</f>
        <v>6083.333333333333</v>
      </c>
      <c r="F28" s="27">
        <v>6083</v>
      </c>
    </row>
    <row r="29" spans="1:6" ht="83.25" customHeight="1">
      <c r="A29" s="75" t="s">
        <v>6</v>
      </c>
      <c r="B29" s="115" t="s">
        <v>31</v>
      </c>
      <c r="C29" s="116"/>
      <c r="D29" s="116"/>
      <c r="E29" s="117"/>
      <c r="F29" s="28" t="s">
        <v>7</v>
      </c>
    </row>
    <row r="30" spans="1:6" ht="24">
      <c r="A30" s="35" t="s">
        <v>8</v>
      </c>
      <c r="B30" s="118">
        <v>50</v>
      </c>
      <c r="C30" s="119"/>
      <c r="D30" s="119"/>
      <c r="E30" s="120"/>
      <c r="F30" s="26" t="s">
        <v>7</v>
      </c>
    </row>
    <row r="31" spans="1:6" ht="15">
      <c r="A31" s="35" t="s">
        <v>10</v>
      </c>
      <c r="B31" s="57">
        <v>85</v>
      </c>
      <c r="C31" s="57">
        <v>86</v>
      </c>
      <c r="D31" s="57">
        <v>86.5</v>
      </c>
      <c r="E31" s="39">
        <f>(B31+C31+D31)/3</f>
        <v>85.83333333333333</v>
      </c>
      <c r="F31" s="27">
        <f>E31</f>
        <v>85.83333333333333</v>
      </c>
    </row>
    <row r="32" spans="1:6" ht="15">
      <c r="A32" s="40" t="s">
        <v>11</v>
      </c>
      <c r="B32" s="39">
        <f>B31*$B30</f>
        <v>4250</v>
      </c>
      <c r="C32" s="39">
        <f>C31*$B30</f>
        <v>4300</v>
      </c>
      <c r="D32" s="39">
        <f>D31*$B30</f>
        <v>4325</v>
      </c>
      <c r="E32" s="39">
        <f>(B32+C32+D32)/3</f>
        <v>4291.666666666667</v>
      </c>
      <c r="F32" s="27">
        <v>4291.5</v>
      </c>
    </row>
    <row r="33" spans="1:6" ht="52.5" customHeight="1">
      <c r="A33" s="75" t="s">
        <v>6</v>
      </c>
      <c r="B33" s="115" t="s">
        <v>30</v>
      </c>
      <c r="C33" s="116"/>
      <c r="D33" s="116"/>
      <c r="E33" s="117"/>
      <c r="F33" s="28" t="s">
        <v>7</v>
      </c>
    </row>
    <row r="34" spans="1:6" ht="24">
      <c r="A34" s="35" t="s">
        <v>8</v>
      </c>
      <c r="B34" s="104">
        <v>10</v>
      </c>
      <c r="C34" s="105"/>
      <c r="D34" s="105"/>
      <c r="E34" s="106"/>
      <c r="F34" s="26" t="s">
        <v>7</v>
      </c>
    </row>
    <row r="35" spans="1:6" ht="15">
      <c r="A35" s="35" t="s">
        <v>10</v>
      </c>
      <c r="B35" s="51">
        <v>60</v>
      </c>
      <c r="C35" s="52">
        <v>61</v>
      </c>
      <c r="D35" s="58">
        <v>61.5</v>
      </c>
      <c r="E35" s="39">
        <f>(B35+C35+D35)/3</f>
        <v>60.833333333333336</v>
      </c>
      <c r="F35" s="27">
        <f>E35</f>
        <v>60.833333333333336</v>
      </c>
    </row>
    <row r="36" spans="1:6" ht="15">
      <c r="A36" s="40" t="s">
        <v>11</v>
      </c>
      <c r="B36" s="77">
        <f>B35*$B34</f>
        <v>600</v>
      </c>
      <c r="C36" s="78">
        <f>C35*$B34</f>
        <v>610</v>
      </c>
      <c r="D36" s="79">
        <f>D35*$B34</f>
        <v>615</v>
      </c>
      <c r="E36" s="80">
        <f>(B36+C36+D36)/3</f>
        <v>608.3333333333334</v>
      </c>
      <c r="F36" s="27">
        <v>608.3</v>
      </c>
    </row>
    <row r="37" spans="1:6" ht="15" hidden="1">
      <c r="A37" s="81"/>
      <c r="B37" s="82"/>
      <c r="C37" s="82"/>
      <c r="D37" s="82"/>
      <c r="E37" s="83"/>
      <c r="F37" s="84"/>
    </row>
    <row r="38" spans="1:6" ht="37.5" customHeight="1">
      <c r="A38" s="75" t="s">
        <v>6</v>
      </c>
      <c r="B38" s="121" t="s">
        <v>32</v>
      </c>
      <c r="C38" s="122"/>
      <c r="D38" s="122"/>
      <c r="E38" s="123"/>
      <c r="F38" s="25" t="s">
        <v>7</v>
      </c>
    </row>
    <row r="39" spans="1:6" ht="24">
      <c r="A39" s="35" t="s">
        <v>8</v>
      </c>
      <c r="B39" s="104">
        <v>500</v>
      </c>
      <c r="C39" s="105"/>
      <c r="D39" s="105"/>
      <c r="E39" s="106"/>
      <c r="F39" s="26" t="s">
        <v>7</v>
      </c>
    </row>
    <row r="40" spans="1:6" ht="15">
      <c r="A40" s="35" t="s">
        <v>10</v>
      </c>
      <c r="B40" s="51">
        <v>55</v>
      </c>
      <c r="C40" s="52">
        <v>56</v>
      </c>
      <c r="D40" s="58">
        <v>56.5</v>
      </c>
      <c r="E40" s="43">
        <f>(B40+C40+D40)/3</f>
        <v>55.833333333333336</v>
      </c>
      <c r="F40" s="27">
        <f>E40</f>
        <v>55.833333333333336</v>
      </c>
    </row>
    <row r="41" spans="1:6" ht="15">
      <c r="A41" s="40" t="s">
        <v>11</v>
      </c>
      <c r="B41" s="59">
        <f>B40*$B39</f>
        <v>27500</v>
      </c>
      <c r="C41" s="60">
        <f>C40*$B39</f>
        <v>28000</v>
      </c>
      <c r="D41" s="61">
        <f>D40*$B39</f>
        <v>28250</v>
      </c>
      <c r="E41" s="63">
        <f>(B41+C41+D41)/3</f>
        <v>27916.666666666668</v>
      </c>
      <c r="F41" s="27">
        <v>27915</v>
      </c>
    </row>
    <row r="42" spans="1:6" ht="40.5" customHeight="1">
      <c r="A42" s="75" t="s">
        <v>6</v>
      </c>
      <c r="B42" s="121" t="s">
        <v>32</v>
      </c>
      <c r="C42" s="122"/>
      <c r="D42" s="122"/>
      <c r="E42" s="123"/>
      <c r="F42" s="25" t="s">
        <v>7</v>
      </c>
    </row>
    <row r="43" spans="1:6" ht="24">
      <c r="A43" s="35" t="s">
        <v>8</v>
      </c>
      <c r="B43" s="124">
        <v>30</v>
      </c>
      <c r="C43" s="125"/>
      <c r="D43" s="125"/>
      <c r="E43" s="126"/>
      <c r="F43" s="26" t="s">
        <v>7</v>
      </c>
    </row>
    <row r="44" spans="1:6" ht="15">
      <c r="A44" s="35" t="s">
        <v>10</v>
      </c>
      <c r="B44" s="57">
        <v>150</v>
      </c>
      <c r="C44" s="57">
        <v>151</v>
      </c>
      <c r="D44" s="57">
        <v>151.5</v>
      </c>
      <c r="E44" s="39">
        <f>(B44+C44+D44)/3</f>
        <v>150.83333333333334</v>
      </c>
      <c r="F44" s="27">
        <f>E44</f>
        <v>150.83333333333334</v>
      </c>
    </row>
    <row r="45" spans="1:6" ht="15">
      <c r="A45" s="40" t="s">
        <v>11</v>
      </c>
      <c r="B45" s="39">
        <f>B44*$B43</f>
        <v>4500</v>
      </c>
      <c r="C45" s="39">
        <f>C44*$B43</f>
        <v>4530</v>
      </c>
      <c r="D45" s="41">
        <f>D44*$B43</f>
        <v>4545</v>
      </c>
      <c r="E45" s="43">
        <f>(B45+C45+D45)/3</f>
        <v>4525</v>
      </c>
      <c r="F45" s="27">
        <v>4524.9</v>
      </c>
    </row>
    <row r="46" spans="1:6" ht="54.75" customHeight="1">
      <c r="A46" s="75" t="s">
        <v>6</v>
      </c>
      <c r="B46" s="127" t="s">
        <v>33</v>
      </c>
      <c r="C46" s="128"/>
      <c r="D46" s="128"/>
      <c r="E46" s="129"/>
      <c r="F46" s="28" t="s">
        <v>7</v>
      </c>
    </row>
    <row r="47" spans="1:6" ht="24">
      <c r="A47" s="35" t="s">
        <v>8</v>
      </c>
      <c r="B47" s="104">
        <v>400</v>
      </c>
      <c r="C47" s="105"/>
      <c r="D47" s="105"/>
      <c r="E47" s="106"/>
      <c r="F47" s="26" t="s">
        <v>7</v>
      </c>
    </row>
    <row r="48" spans="1:6" ht="15">
      <c r="A48" s="35" t="s">
        <v>10</v>
      </c>
      <c r="B48" s="51">
        <v>24</v>
      </c>
      <c r="C48" s="52">
        <v>25</v>
      </c>
      <c r="D48" s="52">
        <v>25.5</v>
      </c>
      <c r="E48" s="43">
        <f>(B48+C48+D48)/3</f>
        <v>24.833333333333332</v>
      </c>
      <c r="F48" s="27">
        <f>E48</f>
        <v>24.833333333333332</v>
      </c>
    </row>
    <row r="49" spans="1:6" ht="15">
      <c r="A49" s="40" t="s">
        <v>11</v>
      </c>
      <c r="B49" s="41">
        <f>B48*$B47</f>
        <v>9600</v>
      </c>
      <c r="C49" s="53">
        <f>C48*$B47</f>
        <v>10000</v>
      </c>
      <c r="D49" s="53">
        <f>D48*$B47</f>
        <v>10200</v>
      </c>
      <c r="E49" s="43">
        <f>(B49+C49+D49)/3</f>
        <v>9933.333333333334</v>
      </c>
      <c r="F49" s="27">
        <v>9932</v>
      </c>
    </row>
    <row r="50" spans="1:6" ht="42" customHeight="1">
      <c r="A50" s="75" t="s">
        <v>6</v>
      </c>
      <c r="B50" s="130" t="s">
        <v>34</v>
      </c>
      <c r="C50" s="130"/>
      <c r="D50" s="130"/>
      <c r="E50" s="131"/>
      <c r="F50" s="28" t="s">
        <v>7</v>
      </c>
    </row>
    <row r="51" spans="1:6" ht="24">
      <c r="A51" s="35" t="s">
        <v>8</v>
      </c>
      <c r="B51" s="104">
        <v>600</v>
      </c>
      <c r="C51" s="105"/>
      <c r="D51" s="105"/>
      <c r="E51" s="106"/>
      <c r="F51" s="26" t="s">
        <v>7</v>
      </c>
    </row>
    <row r="52" spans="1:6" ht="15">
      <c r="A52" s="35" t="s">
        <v>10</v>
      </c>
      <c r="B52" s="51">
        <v>12</v>
      </c>
      <c r="C52" s="52">
        <v>13</v>
      </c>
      <c r="D52" s="52">
        <v>13.5</v>
      </c>
      <c r="E52" s="43">
        <f>(B52+C52+D52)/3</f>
        <v>12.833333333333334</v>
      </c>
      <c r="F52" s="27">
        <f>E52</f>
        <v>12.833333333333334</v>
      </c>
    </row>
    <row r="53" spans="1:6" ht="15">
      <c r="A53" s="40" t="s">
        <v>11</v>
      </c>
      <c r="B53" s="41">
        <f>B52*$B51</f>
        <v>7200</v>
      </c>
      <c r="C53" s="53">
        <f>C52*$B51</f>
        <v>7800</v>
      </c>
      <c r="D53" s="53">
        <f>D52*$B51</f>
        <v>8100</v>
      </c>
      <c r="E53" s="43">
        <f>(B53+C53+D53)/3</f>
        <v>7700</v>
      </c>
      <c r="F53" s="27">
        <v>7698</v>
      </c>
    </row>
    <row r="54" spans="1:6" ht="52.5" customHeight="1">
      <c r="A54" s="75" t="s">
        <v>6</v>
      </c>
      <c r="B54" s="133" t="s">
        <v>35</v>
      </c>
      <c r="C54" s="134"/>
      <c r="D54" s="134"/>
      <c r="E54" s="135"/>
      <c r="F54" s="28" t="s">
        <v>7</v>
      </c>
    </row>
    <row r="55" spans="1:6" ht="24">
      <c r="A55" s="35" t="s">
        <v>8</v>
      </c>
      <c r="B55" s="104">
        <v>320</v>
      </c>
      <c r="C55" s="105"/>
      <c r="D55" s="105"/>
      <c r="E55" s="106"/>
      <c r="F55" s="26" t="s">
        <v>7</v>
      </c>
    </row>
    <row r="56" spans="1:6" ht="15">
      <c r="A56" s="35" t="s">
        <v>10</v>
      </c>
      <c r="B56" s="57">
        <v>19</v>
      </c>
      <c r="C56" s="57">
        <v>20</v>
      </c>
      <c r="D56" s="57">
        <v>20.5</v>
      </c>
      <c r="E56" s="43">
        <f>(B56+C56+D56)/3</f>
        <v>19.833333333333332</v>
      </c>
      <c r="F56" s="27">
        <f>E56</f>
        <v>19.833333333333332</v>
      </c>
    </row>
    <row r="57" spans="1:6" ht="15">
      <c r="A57" s="40" t="s">
        <v>11</v>
      </c>
      <c r="B57" s="39">
        <f>B56*$B55</f>
        <v>6080</v>
      </c>
      <c r="C57" s="41">
        <f>C56*$B55</f>
        <v>6400</v>
      </c>
      <c r="D57" s="42">
        <f>D56*$B55</f>
        <v>6560</v>
      </c>
      <c r="E57" s="43">
        <f>(B57+C57+D57)/3</f>
        <v>6346.666666666667</v>
      </c>
      <c r="F57" s="27">
        <v>6345.6</v>
      </c>
    </row>
    <row r="58" spans="1:6" ht="39" customHeight="1">
      <c r="A58" s="75" t="s">
        <v>6</v>
      </c>
      <c r="B58" s="136" t="s">
        <v>36</v>
      </c>
      <c r="C58" s="137"/>
      <c r="D58" s="137"/>
      <c r="E58" s="138"/>
      <c r="F58" s="28" t="s">
        <v>7</v>
      </c>
    </row>
    <row r="59" spans="1:6" ht="24">
      <c r="A59" s="35" t="s">
        <v>8</v>
      </c>
      <c r="B59" s="118">
        <v>150</v>
      </c>
      <c r="C59" s="119"/>
      <c r="D59" s="119"/>
      <c r="E59" s="120"/>
      <c r="F59" s="26" t="s">
        <v>7</v>
      </c>
    </row>
    <row r="60" spans="1:6" ht="15">
      <c r="A60" s="35" t="s">
        <v>10</v>
      </c>
      <c r="B60" s="51">
        <v>70</v>
      </c>
      <c r="C60" s="52">
        <v>71</v>
      </c>
      <c r="D60" s="58">
        <v>71.5</v>
      </c>
      <c r="E60" s="43">
        <f>(B60+C60+D60)/3</f>
        <v>70.83333333333333</v>
      </c>
      <c r="F60" s="27">
        <f>E60</f>
        <v>70.83333333333333</v>
      </c>
    </row>
    <row r="61" spans="1:6" ht="15">
      <c r="A61" s="40" t="s">
        <v>11</v>
      </c>
      <c r="B61" s="59">
        <f>B60*$B59</f>
        <v>10500</v>
      </c>
      <c r="C61" s="60">
        <f>C60*$B59</f>
        <v>10650</v>
      </c>
      <c r="D61" s="61">
        <f>D60*$B59</f>
        <v>10725</v>
      </c>
      <c r="E61" s="62">
        <f>(B61+C61+D61)/3</f>
        <v>10625</v>
      </c>
      <c r="F61" s="27">
        <v>10624.5</v>
      </c>
    </row>
    <row r="62" spans="1:6" ht="42.75" customHeight="1">
      <c r="A62" s="75" t="s">
        <v>6</v>
      </c>
      <c r="B62" s="91" t="s">
        <v>37</v>
      </c>
      <c r="C62" s="91"/>
      <c r="D62" s="91"/>
      <c r="E62" s="139"/>
      <c r="F62" s="25" t="s">
        <v>7</v>
      </c>
    </row>
    <row r="63" spans="1:6" ht="24">
      <c r="A63" s="35" t="s">
        <v>8</v>
      </c>
      <c r="B63" s="104">
        <v>144</v>
      </c>
      <c r="C63" s="105"/>
      <c r="D63" s="105"/>
      <c r="E63" s="106"/>
      <c r="F63" s="26" t="s">
        <v>7</v>
      </c>
    </row>
    <row r="64" spans="1:6" ht="15">
      <c r="A64" s="35" t="s">
        <v>10</v>
      </c>
      <c r="B64" s="51">
        <v>900</v>
      </c>
      <c r="C64" s="52">
        <v>901</v>
      </c>
      <c r="D64" s="58">
        <v>901.5</v>
      </c>
      <c r="E64" s="43">
        <f>(B64+C64+D64)/3</f>
        <v>900.8333333333334</v>
      </c>
      <c r="F64" s="27">
        <f>E64</f>
        <v>900.8333333333334</v>
      </c>
    </row>
    <row r="65" spans="1:6" ht="15">
      <c r="A65" s="40" t="s">
        <v>11</v>
      </c>
      <c r="B65" s="59">
        <f>B64*$B63</f>
        <v>129600</v>
      </c>
      <c r="C65" s="60">
        <f>C64*$B63</f>
        <v>129744</v>
      </c>
      <c r="D65" s="61">
        <f>D64*$B63</f>
        <v>129816</v>
      </c>
      <c r="E65" s="62">
        <f>(B65+C65+D65)/3</f>
        <v>129720</v>
      </c>
      <c r="F65" s="27">
        <v>129719.52</v>
      </c>
    </row>
    <row r="66" spans="1:10" ht="51" customHeight="1" hidden="1">
      <c r="A66" s="64"/>
      <c r="B66" s="143"/>
      <c r="C66" s="144"/>
      <c r="D66" s="144"/>
      <c r="E66" s="145"/>
      <c r="F66" s="74"/>
      <c r="G66" s="23"/>
      <c r="H66" s="23"/>
      <c r="I66" s="23"/>
      <c r="J66" s="23"/>
    </row>
    <row r="67" spans="1:10" ht="27" customHeight="1" hidden="1">
      <c r="A67" s="64"/>
      <c r="B67" s="140"/>
      <c r="C67" s="141"/>
      <c r="D67" s="141"/>
      <c r="E67" s="142"/>
      <c r="F67" s="74"/>
      <c r="G67" s="23"/>
      <c r="H67" s="23"/>
      <c r="I67" s="23"/>
      <c r="J67" s="23"/>
    </row>
    <row r="68" spans="1:10" ht="15" hidden="1">
      <c r="A68" s="65"/>
      <c r="B68" s="66"/>
      <c r="C68" s="66"/>
      <c r="D68" s="66"/>
      <c r="E68" s="66"/>
      <c r="F68" s="74"/>
      <c r="G68" s="23"/>
      <c r="H68" s="23"/>
      <c r="I68" s="23"/>
      <c r="J68" s="23"/>
    </row>
    <row r="69" spans="1:10" ht="15" hidden="1">
      <c r="A69" s="67"/>
      <c r="B69" s="66"/>
      <c r="C69" s="66"/>
      <c r="D69" s="66"/>
      <c r="E69" s="66"/>
      <c r="F69" s="74"/>
      <c r="G69" s="23"/>
      <c r="H69" s="23"/>
      <c r="I69" s="23"/>
      <c r="J69" s="23"/>
    </row>
    <row r="70" spans="1:10" ht="40.5" customHeight="1" hidden="1">
      <c r="A70" s="64"/>
      <c r="B70" s="143"/>
      <c r="C70" s="144"/>
      <c r="D70" s="144"/>
      <c r="E70" s="145"/>
      <c r="F70" s="74"/>
      <c r="G70" s="23"/>
      <c r="H70" s="23"/>
      <c r="I70" s="23"/>
      <c r="J70" s="23"/>
    </row>
    <row r="71" spans="1:10" ht="15" hidden="1">
      <c r="A71" s="64"/>
      <c r="B71" s="140"/>
      <c r="C71" s="141"/>
      <c r="D71" s="141"/>
      <c r="E71" s="142"/>
      <c r="F71" s="74"/>
      <c r="G71" s="23"/>
      <c r="H71" s="23"/>
      <c r="I71" s="23"/>
      <c r="J71" s="23"/>
    </row>
    <row r="72" spans="1:10" ht="15" hidden="1">
      <c r="A72" s="65"/>
      <c r="B72" s="66"/>
      <c r="C72" s="66"/>
      <c r="D72" s="66"/>
      <c r="E72" s="66"/>
      <c r="F72" s="74"/>
      <c r="G72" s="23"/>
      <c r="H72" s="23"/>
      <c r="I72" s="23"/>
      <c r="J72" s="23"/>
    </row>
    <row r="73" spans="1:10" ht="15" hidden="1">
      <c r="A73" s="67"/>
      <c r="B73" s="66"/>
      <c r="C73" s="66"/>
      <c r="D73" s="66"/>
      <c r="E73" s="66"/>
      <c r="F73" s="74"/>
      <c r="G73" s="23"/>
      <c r="H73" s="23"/>
      <c r="I73" s="23"/>
      <c r="J73" s="23"/>
    </row>
    <row r="74" spans="1:10" ht="47.25" customHeight="1" hidden="1">
      <c r="A74" s="64"/>
      <c r="B74" s="143"/>
      <c r="C74" s="144"/>
      <c r="D74" s="144"/>
      <c r="E74" s="145"/>
      <c r="F74" s="74"/>
      <c r="G74" s="23"/>
      <c r="H74" s="23"/>
      <c r="I74" s="23"/>
      <c r="J74" s="23"/>
    </row>
    <row r="75" spans="1:10" ht="29.25" customHeight="1" hidden="1">
      <c r="A75" s="64"/>
      <c r="B75" s="140"/>
      <c r="C75" s="141"/>
      <c r="D75" s="141"/>
      <c r="E75" s="142"/>
      <c r="F75" s="74"/>
      <c r="G75" s="23"/>
      <c r="H75" s="23"/>
      <c r="I75" s="23"/>
      <c r="J75" s="23"/>
    </row>
    <row r="76" spans="1:10" ht="15" hidden="1">
      <c r="A76" s="65"/>
      <c r="B76" s="66"/>
      <c r="C76" s="66"/>
      <c r="D76" s="66"/>
      <c r="E76" s="66"/>
      <c r="F76" s="74"/>
      <c r="G76" s="23"/>
      <c r="H76" s="23"/>
      <c r="I76" s="23"/>
      <c r="J76" s="23"/>
    </row>
    <row r="77" spans="1:10" ht="15" hidden="1">
      <c r="A77" s="67"/>
      <c r="B77" s="66"/>
      <c r="C77" s="66"/>
      <c r="D77" s="66"/>
      <c r="E77" s="66"/>
      <c r="F77" s="74"/>
      <c r="G77" s="23"/>
      <c r="H77" s="23"/>
      <c r="I77" s="23"/>
      <c r="J77" s="23"/>
    </row>
    <row r="78" spans="1:10" ht="15" hidden="1">
      <c r="A78" s="67"/>
      <c r="B78" s="66"/>
      <c r="C78" s="66"/>
      <c r="D78" s="66"/>
      <c r="E78" s="66"/>
      <c r="F78" s="74"/>
      <c r="G78" s="23"/>
      <c r="H78" s="23"/>
      <c r="I78" s="23"/>
      <c r="J78" s="23"/>
    </row>
    <row r="79" spans="1:10" ht="15">
      <c r="A79" s="67"/>
      <c r="B79" s="66"/>
      <c r="C79" s="66"/>
      <c r="D79" s="66"/>
      <c r="E79" s="66"/>
      <c r="F79" s="74"/>
      <c r="G79" s="23"/>
      <c r="H79" s="23"/>
      <c r="I79" s="23"/>
      <c r="J79" s="23"/>
    </row>
    <row r="80" spans="1:10" ht="15">
      <c r="A80" s="68"/>
      <c r="B80" s="69"/>
      <c r="C80" s="69"/>
      <c r="D80" s="69"/>
      <c r="E80" s="70"/>
      <c r="F80" s="74"/>
      <c r="G80" s="23"/>
      <c r="H80" s="23"/>
      <c r="I80" s="23"/>
      <c r="J80" s="23"/>
    </row>
    <row r="81" spans="1:13" ht="15">
      <c r="A81" s="68" t="s">
        <v>11</v>
      </c>
      <c r="B81" s="66">
        <f>B10+B24+B28+B32+B36+B41+B45+B49+B53+B57+B61+B65</f>
        <v>246390</v>
      </c>
      <c r="C81" s="66">
        <f>C10+C24+C28+C32+C36+C41+C45+C49+C53+C57+C61+C65</f>
        <v>251082</v>
      </c>
      <c r="D81" s="66">
        <f>D10+D24+D28+D32+D36+D41+D45+D49+D53+D57+D61+D65</f>
        <v>253428</v>
      </c>
      <c r="E81" s="66">
        <v>250492.66</v>
      </c>
      <c r="F81" s="29">
        <f>F10+F24+F28+F32+F36+F41+F45+F49+F53+F57+F61+F65</f>
        <v>250492.66</v>
      </c>
      <c r="G81" s="23"/>
      <c r="H81" s="24"/>
      <c r="I81" s="24"/>
      <c r="J81" s="24"/>
      <c r="K81" s="3"/>
      <c r="L81" s="5"/>
      <c r="M81" s="6"/>
    </row>
    <row r="82" spans="1:6" ht="36">
      <c r="A82" s="71" t="s">
        <v>12</v>
      </c>
      <c r="B82" s="146" t="s">
        <v>13</v>
      </c>
      <c r="C82" s="146"/>
      <c r="D82" s="146" t="s">
        <v>14</v>
      </c>
      <c r="E82" s="146"/>
      <c r="F82" s="146"/>
    </row>
    <row r="83" spans="1:6" ht="43.5" customHeight="1">
      <c r="A83" s="72">
        <v>1</v>
      </c>
      <c r="B83" s="148" t="s">
        <v>23</v>
      </c>
      <c r="C83" s="148"/>
      <c r="D83" s="149" t="s">
        <v>26</v>
      </c>
      <c r="E83" s="150"/>
      <c r="F83" s="151"/>
    </row>
    <row r="84" spans="1:6" ht="55.5" customHeight="1">
      <c r="A84" s="72">
        <v>2</v>
      </c>
      <c r="B84" s="147" t="s">
        <v>24</v>
      </c>
      <c r="C84" s="147"/>
      <c r="D84" s="149" t="s">
        <v>26</v>
      </c>
      <c r="E84" s="150"/>
      <c r="F84" s="151"/>
    </row>
    <row r="85" spans="1:6" ht="44.25" customHeight="1">
      <c r="A85" s="73">
        <v>3</v>
      </c>
      <c r="B85" s="147" t="s">
        <v>25</v>
      </c>
      <c r="C85" s="147"/>
      <c r="D85" s="149" t="s">
        <v>26</v>
      </c>
      <c r="E85" s="150"/>
      <c r="F85" s="151"/>
    </row>
    <row r="86" spans="1:6" ht="15" hidden="1">
      <c r="A86" s="18"/>
      <c r="B86" s="18"/>
      <c r="C86" s="18"/>
      <c r="D86" s="19"/>
      <c r="E86" s="18"/>
      <c r="F86" s="20"/>
    </row>
    <row r="87" spans="1:6" ht="12.75">
      <c r="A87" s="153" t="s">
        <v>27</v>
      </c>
      <c r="B87" s="154"/>
      <c r="C87" s="154"/>
      <c r="D87" s="154"/>
      <c r="E87" s="154"/>
      <c r="F87" s="154"/>
    </row>
    <row r="88" spans="1:6" ht="12" customHeight="1">
      <c r="A88" s="154"/>
      <c r="B88" s="154"/>
      <c r="C88" s="154"/>
      <c r="D88" s="154"/>
      <c r="E88" s="154"/>
      <c r="F88" s="154"/>
    </row>
    <row r="89" spans="1:6" ht="12.75" customHeight="1">
      <c r="A89" s="156" t="s">
        <v>19</v>
      </c>
      <c r="B89" s="157"/>
      <c r="C89" s="157"/>
      <c r="D89" s="152" t="s">
        <v>20</v>
      </c>
      <c r="E89" s="152"/>
      <c r="F89" s="152"/>
    </row>
    <row r="90" spans="1:6" ht="7.5" customHeight="1">
      <c r="A90" s="157"/>
      <c r="B90" s="157"/>
      <c r="C90" s="157"/>
      <c r="D90" s="152"/>
      <c r="E90" s="152"/>
      <c r="F90" s="152"/>
    </row>
    <row r="91" spans="1:6" ht="14.25" customHeight="1">
      <c r="A91" s="153" t="s">
        <v>15</v>
      </c>
      <c r="B91" s="155"/>
      <c r="C91" s="155"/>
      <c r="D91" s="132" t="s">
        <v>21</v>
      </c>
      <c r="E91" s="132"/>
      <c r="F91" s="132"/>
    </row>
    <row r="92" spans="1:6" ht="12" customHeight="1" hidden="1">
      <c r="A92" s="21"/>
      <c r="B92" s="21"/>
      <c r="C92" s="21"/>
      <c r="D92" s="21"/>
      <c r="E92" s="21"/>
      <c r="F92" s="21"/>
    </row>
    <row r="93" spans="1:6" ht="12.75" hidden="1">
      <c r="A93" s="21" t="s">
        <v>15</v>
      </c>
      <c r="B93" s="21"/>
      <c r="C93" s="21"/>
      <c r="D93" s="21"/>
      <c r="E93" s="21"/>
      <c r="F93" s="76"/>
    </row>
    <row r="94" spans="1:6" ht="19.5" customHeight="1">
      <c r="A94" s="158" t="s">
        <v>28</v>
      </c>
      <c r="B94" s="155"/>
      <c r="C94" s="155"/>
      <c r="D94" s="132"/>
      <c r="E94" s="132"/>
      <c r="F94" s="132"/>
    </row>
    <row r="95" spans="1:6" ht="17.25" customHeight="1">
      <c r="A95" s="33" t="s">
        <v>22</v>
      </c>
      <c r="B95" s="22"/>
      <c r="C95" s="22"/>
      <c r="D95" s="22"/>
      <c r="E95" s="22"/>
      <c r="F95" s="21"/>
    </row>
    <row r="96" ht="12.75" hidden="1"/>
  </sheetData>
  <sheetProtection selectLockedCells="1" selectUnlockedCells="1"/>
  <mergeCells count="52">
    <mergeCell ref="D84:F84"/>
    <mergeCell ref="B74:E74"/>
    <mergeCell ref="B82:C82"/>
    <mergeCell ref="B85:C85"/>
    <mergeCell ref="B71:E71"/>
    <mergeCell ref="B70:E70"/>
    <mergeCell ref="D85:F85"/>
    <mergeCell ref="B75:E75"/>
    <mergeCell ref="D94:F94"/>
    <mergeCell ref="D82:F82"/>
    <mergeCell ref="B84:C84"/>
    <mergeCell ref="B83:C83"/>
    <mergeCell ref="D83:F83"/>
    <mergeCell ref="D89:F90"/>
    <mergeCell ref="A87:F88"/>
    <mergeCell ref="A91:C91"/>
    <mergeCell ref="A89:C90"/>
    <mergeCell ref="A94:C94"/>
    <mergeCell ref="D91:F91"/>
    <mergeCell ref="B51:E51"/>
    <mergeCell ref="B54:E54"/>
    <mergeCell ref="B55:E55"/>
    <mergeCell ref="B58:E58"/>
    <mergeCell ref="B59:E59"/>
    <mergeCell ref="B62:E62"/>
    <mergeCell ref="B63:E63"/>
    <mergeCell ref="B67:E67"/>
    <mergeCell ref="B66:E66"/>
    <mergeCell ref="B39:E39"/>
    <mergeCell ref="B42:E42"/>
    <mergeCell ref="B43:E43"/>
    <mergeCell ref="B46:E46"/>
    <mergeCell ref="B47:E47"/>
    <mergeCell ref="B50:E50"/>
    <mergeCell ref="B26:E26"/>
    <mergeCell ref="B29:E29"/>
    <mergeCell ref="B30:E30"/>
    <mergeCell ref="B33:E33"/>
    <mergeCell ref="B34:E34"/>
    <mergeCell ref="B38:E38"/>
    <mergeCell ref="B16:B17"/>
    <mergeCell ref="C16:C17"/>
    <mergeCell ref="B21:E21"/>
    <mergeCell ref="B22:E22"/>
    <mergeCell ref="B25:E25"/>
    <mergeCell ref="B11:B12"/>
    <mergeCell ref="A1:F1"/>
    <mergeCell ref="B2:E2"/>
    <mergeCell ref="B3:E3"/>
    <mergeCell ref="B5:D5"/>
    <mergeCell ref="B7:E7"/>
    <mergeCell ref="B8:E8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2013-12-27T12:08:12Z</cp:lastPrinted>
  <dcterms:created xsi:type="dcterms:W3CDTF">2013-12-10T04:38:43Z</dcterms:created>
  <dcterms:modified xsi:type="dcterms:W3CDTF">2013-12-28T05:11:46Z</dcterms:modified>
  <cp:category/>
  <cp:version/>
  <cp:contentType/>
  <cp:contentStatus/>
</cp:coreProperties>
</file>